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03_Belso_Tervezesek\2022\231_Szeged, Moszvkai krt 9 fermetációs labor\Elektromos\02_Erősáram\"/>
    </mc:Choice>
  </mc:AlternateContent>
  <xr:revisionPtr revIDLastSave="0" documentId="13_ncr:1_{8DBF6E21-2D1A-4280-AB9D-B3A14C34106B}" xr6:coauthVersionLast="47" xr6:coauthVersionMax="47" xr10:uidLastSave="{00000000-0000-0000-0000-000000000000}"/>
  <bookViews>
    <workbookView xWindow="28680" yWindow="-120" windowWidth="29040" windowHeight="16440" tabRatio="846" activeTab="1" xr2:uid="{00000000-000D-0000-FFFF-FFFF00000000}"/>
  </bookViews>
  <sheets>
    <sheet name="Összesítő" sheetId="111" r:id="rId1"/>
    <sheet name="Gyengeáram" sheetId="110" r:id="rId2"/>
  </sheets>
  <definedNames>
    <definedName name="Csőszerelés">#REF!</definedName>
    <definedName name="Megnevezés">#REF!</definedName>
  </definedNames>
  <calcPr calcId="191029"/>
</workbook>
</file>

<file path=xl/calcChain.xml><?xml version="1.0" encoding="utf-8"?>
<calcChain xmlns="http://schemas.openxmlformats.org/spreadsheetml/2006/main">
  <c r="H13" i="110" l="1"/>
  <c r="G13" i="110"/>
  <c r="H4" i="110"/>
  <c r="G4" i="110"/>
  <c r="H3" i="110"/>
  <c r="G3" i="110"/>
  <c r="G12" i="110"/>
  <c r="H12" i="110"/>
  <c r="H5" i="110"/>
  <c r="G5" i="110"/>
  <c r="H19" i="110" l="1"/>
  <c r="G19" i="110"/>
  <c r="H18" i="110"/>
  <c r="G18" i="110"/>
  <c r="H17" i="110"/>
  <c r="G17" i="110"/>
  <c r="H16" i="110"/>
  <c r="G16" i="110"/>
  <c r="H15" i="110"/>
  <c r="G15" i="110"/>
  <c r="H11" i="110"/>
  <c r="G11" i="110"/>
  <c r="H10" i="110"/>
  <c r="G10" i="110"/>
  <c r="H9" i="110"/>
  <c r="G9" i="110"/>
  <c r="H8" i="110"/>
  <c r="G8" i="110"/>
  <c r="H7" i="110"/>
  <c r="G7" i="110"/>
  <c r="H6" i="110"/>
  <c r="G6" i="110"/>
  <c r="G20" i="110" l="1"/>
  <c r="C24" i="111" s="1"/>
  <c r="C25" i="111" s="1"/>
  <c r="H20" i="110"/>
  <c r="D24" i="111" s="1"/>
  <c r="D25" i="111" s="1"/>
  <c r="C26" i="111" l="1"/>
  <c r="C27" i="111" s="1"/>
  <c r="C28" i="111" s="1"/>
</calcChain>
</file>

<file path=xl/sharedStrings.xml><?xml version="1.0" encoding="utf-8"?>
<sst xmlns="http://schemas.openxmlformats.org/spreadsheetml/2006/main" count="75" uniqueCount="58">
  <si>
    <t>Tétel szövege</t>
  </si>
  <si>
    <t>Menny.</t>
  </si>
  <si>
    <t>Egység</t>
  </si>
  <si>
    <t>Anyag egységár</t>
  </si>
  <si>
    <t>Díj egységre</t>
  </si>
  <si>
    <t>Anyag összesen</t>
  </si>
  <si>
    <t>Díj összesen</t>
  </si>
  <si>
    <t>Munkanem összesen:</t>
  </si>
  <si>
    <t>db</t>
  </si>
  <si>
    <t>m</t>
  </si>
  <si>
    <t>klt</t>
  </si>
  <si>
    <t>Termosztátos ventilátor</t>
  </si>
  <si>
    <t>Rendező 1U</t>
  </si>
  <si>
    <t>9-es elosztó 230V</t>
  </si>
  <si>
    <t>Dokumentáció, megvalósulási terv készítés, kábel  mérés, ,oktatás, beüzemelés próba üzem</t>
  </si>
  <si>
    <t>Kábelmérés</t>
  </si>
  <si>
    <t>Gyengeáramú kábelezésre gyártói garancia</t>
  </si>
  <si>
    <t>Megvalósulási terv</t>
  </si>
  <si>
    <t>Beüzemelés</t>
  </si>
  <si>
    <t>Oktatás</t>
  </si>
  <si>
    <t>CAT6A S/FTP Patch panel</t>
  </si>
  <si>
    <t xml:space="preserve">Név :                                  </t>
  </si>
  <si>
    <t xml:space="preserve">                                       </t>
  </si>
  <si>
    <t xml:space="preserve">Cím :                                  </t>
  </si>
  <si>
    <t xml:space="preserve"> Kelt:      20.. év...........hó...nap </t>
  </si>
  <si>
    <t xml:space="preserve"> Szám         :.............           </t>
  </si>
  <si>
    <t xml:space="preserve"> KSH besorolás:.....................   </t>
  </si>
  <si>
    <t xml:space="preserve"> Teljesítés:20.. év...........hó...nap </t>
  </si>
  <si>
    <t xml:space="preserve">A munka leírása:                       </t>
  </si>
  <si>
    <t xml:space="preserve"> Készítette   :.....................   </t>
  </si>
  <si>
    <t xml:space="preserve">                                                                              </t>
  </si>
  <si>
    <t xml:space="preserve">Készült:                                                                      </t>
  </si>
  <si>
    <t>Költségvetés főösszesítő</t>
  </si>
  <si>
    <t>Megnevezés</t>
  </si>
  <si>
    <t>Anyagköltség</t>
  </si>
  <si>
    <t>Díjköltség</t>
  </si>
  <si>
    <t>1. Építmény közvetlen költségei</t>
  </si>
  <si>
    <t>1.1 Közvetlen önköltség összesen</t>
  </si>
  <si>
    <t>2.1 ÁFA vetítési alap</t>
  </si>
  <si>
    <t>2.2 Áfa</t>
  </si>
  <si>
    <t>3.  A munka ára</t>
  </si>
  <si>
    <t>Aláírás</t>
  </si>
  <si>
    <t xml:space="preserve">IT </t>
  </si>
  <si>
    <t>Szel-Terv Kft.</t>
  </si>
  <si>
    <t>6724 Szeged, Cserzy Mihály utca 10.</t>
  </si>
  <si>
    <t>Adószám: 25052798-2-06</t>
  </si>
  <si>
    <t>Cégjegyzékszám: 06 09 021569</t>
  </si>
  <si>
    <t>Aruba 6000 24G 4SFP Vezérelt L3 Gigabit Ethernet (10/100/1000) 1U (R8N88A)</t>
  </si>
  <si>
    <t>Kategória 5e, F/UTP 4x2xAWG23, LSOH halogénmentés</t>
  </si>
  <si>
    <t>Kategória 6A, 10Giga kábel STP 4x2xAWG23 (550 MHz), LSOH halogénmentés</t>
  </si>
  <si>
    <t>R.III 32 unit RACK szekrény 600x600 fali</t>
  </si>
  <si>
    <t xml:space="preserve"> Switch Aruba 2530 24G Switch, P/N: J9776A</t>
  </si>
  <si>
    <t>APC - BACK-UPS ES 400VA - BE400-GR (240Watt / 400VA) Szünetmentes tápegység</t>
  </si>
  <si>
    <t>HONEYWELL HOME CO2 VÉSZJELZŐ falra szerelve</t>
  </si>
  <si>
    <t xml:space="preserve">Fermentációs labor kialakítása                           </t>
  </si>
  <si>
    <t xml:space="preserve">Szeged, Moszkvai krt 5-7.              </t>
  </si>
  <si>
    <t>Erősáramú munkarész</t>
  </si>
  <si>
    <t>R0 2022.12.12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</si>
</sst>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Ft&quot;_-;\-* #,##0.00\ &quot;Ft&quot;_-;_-* &quot;-&quot;??\ &quot;Ft&quot;_-;_-@_-"/>
    <numFmt numFmtId="43" formatCode="_-* #,##0.00_-;\-* #,##0.00_-;_-* &quot;-&quot;??_-;_-@_-"/>
    <numFmt numFmtId="164" formatCode="_-* #,##0.00\ _F_t_-;\-* #,##0.00\ _F_t_-;_-* &quot;-&quot;??\ _F_t_-;_-@_-"/>
    <numFmt numFmtId="165" formatCode="_-* #,##0.00\ _F_t_-;\-* #,##0.00\ _F_t_-;_-* \-??\ _F_t_-;_-@_-"/>
    <numFmt numFmtId="166" formatCode="_-* #,##0\ &quot;Ft&quot;_-;\-* #,##0\ &quot;Ft&quot;_-;_-* &quot;-&quot;??\ &quot;Ft&quot;_-;_-@_-"/>
    <numFmt numFmtId="167" formatCode="_-* #,##0_-;\-* #,##0_-;_-* &quot;-&quot;??_-;_-@_-"/>
  </numFmts>
  <fonts count="35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0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MS Sans Serif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sz val="11"/>
      <name val="明朝"/>
      <family val="1"/>
      <charset val="12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25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6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9" fillId="7" borderId="1" applyNumberFormat="0" applyAlignment="0" applyProtection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16" borderId="5" applyNumberFormat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14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" fillId="17" borderId="7" applyNumberFormat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21" borderId="0" applyNumberFormat="0" applyBorder="0" applyAlignment="0" applyProtection="0"/>
    <xf numFmtId="0" fontId="6" fillId="4" borderId="0" applyNumberFormat="0" applyBorder="0" applyAlignment="0" applyProtection="0"/>
    <xf numFmtId="0" fontId="10" fillId="22" borderId="8" applyNumberFormat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8" fillId="0" borderId="0" applyNumberFormat="0" applyFont="0" applyFill="0" applyBorder="0" applyAlignment="0" applyProtection="0"/>
    <xf numFmtId="0" fontId="19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6" fillId="0" borderId="9" applyNumberFormat="0" applyFill="0" applyAlignment="0" applyProtection="0"/>
    <xf numFmtId="0" fontId="7" fillId="3" borderId="0" applyNumberFormat="0" applyBorder="0" applyAlignment="0" applyProtection="0"/>
    <xf numFmtId="0" fontId="8" fillId="23" borderId="0" applyNumberFormat="0" applyBorder="0" applyAlignment="0" applyProtection="0"/>
    <xf numFmtId="0" fontId="11" fillId="22" borderId="1" applyNumberFormat="0" applyAlignment="0" applyProtection="0"/>
    <xf numFmtId="44" fontId="23" fillId="0" borderId="0" applyFont="0" applyFill="0" applyBorder="0" applyAlignment="0" applyProtection="0"/>
    <xf numFmtId="0" fontId="24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5" fillId="0" borderId="0"/>
    <xf numFmtId="0" fontId="24" fillId="0" borderId="0"/>
    <xf numFmtId="0" fontId="24" fillId="0" borderId="0"/>
    <xf numFmtId="0" fontId="26" fillId="0" borderId="0"/>
    <xf numFmtId="0" fontId="25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/>
    <xf numFmtId="0" fontId="25" fillId="0" borderId="0"/>
    <xf numFmtId="0" fontId="26" fillId="0" borderId="0"/>
    <xf numFmtId="0" fontId="26" fillId="0" borderId="0"/>
    <xf numFmtId="0" fontId="24" fillId="0" borderId="0"/>
    <xf numFmtId="164" fontId="27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0" fillId="0" borderId="0"/>
    <xf numFmtId="0" fontId="20" fillId="0" borderId="0"/>
    <xf numFmtId="0" fontId="29" fillId="0" borderId="0"/>
    <xf numFmtId="0" fontId="27" fillId="0" borderId="0"/>
    <xf numFmtId="0" fontId="27" fillId="0" borderId="0"/>
    <xf numFmtId="0" fontId="18" fillId="0" borderId="0"/>
    <xf numFmtId="0" fontId="28" fillId="0" borderId="0"/>
    <xf numFmtId="0" fontId="18" fillId="0" borderId="0"/>
    <xf numFmtId="44" fontId="2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20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8" fillId="0" borderId="0" applyFont="0" applyFill="0" applyBorder="0" applyAlignment="0" applyProtection="0"/>
    <xf numFmtId="0" fontId="24" fillId="0" borderId="0"/>
    <xf numFmtId="9" fontId="29" fillId="0" borderId="0" applyFont="0" applyFill="0" applyBorder="0" applyAlignment="0" applyProtection="0"/>
    <xf numFmtId="0" fontId="30" fillId="0" borderId="0"/>
    <xf numFmtId="0" fontId="32" fillId="0" borderId="0"/>
    <xf numFmtId="43" fontId="23" fillId="0" borderId="0" applyFont="0" applyFill="0" applyBorder="0" applyAlignment="0" applyProtection="0"/>
  </cellStyleXfs>
  <cellXfs count="29">
    <xf numFmtId="0" fontId="0" fillId="0" borderId="0" xfId="0"/>
    <xf numFmtId="0" fontId="21" fillId="0" borderId="0" xfId="0" applyFont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right" vertical="top" wrapText="1"/>
    </xf>
    <xf numFmtId="0" fontId="22" fillId="0" borderId="0" xfId="0" applyFont="1" applyAlignment="1">
      <alignment vertical="top" wrapText="1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right" vertical="top" wrapText="1"/>
    </xf>
    <xf numFmtId="0" fontId="31" fillId="0" borderId="0" xfId="0" applyFont="1" applyAlignment="1">
      <alignment wrapText="1"/>
    </xf>
    <xf numFmtId="166" fontId="0" fillId="0" borderId="0" xfId="51" applyNumberFormat="1" applyFont="1" applyFill="1" applyBorder="1"/>
    <xf numFmtId="0" fontId="0" fillId="0" borderId="0" xfId="0" applyAlignment="1">
      <alignment wrapText="1"/>
    </xf>
    <xf numFmtId="166" fontId="22" fillId="0" borderId="10" xfId="0" applyNumberFormat="1" applyFont="1" applyBorder="1" applyAlignment="1">
      <alignment horizontal="right" vertical="top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34" fillId="0" borderId="0" xfId="0" applyFont="1" applyAlignment="1">
      <alignment vertical="top"/>
    </xf>
    <xf numFmtId="0" fontId="33" fillId="0" borderId="0" xfId="0" applyFont="1" applyAlignment="1">
      <alignment vertical="top"/>
    </xf>
    <xf numFmtId="0" fontId="34" fillId="0" borderId="11" xfId="0" applyFont="1" applyBorder="1" applyAlignment="1">
      <alignment vertical="top"/>
    </xf>
    <xf numFmtId="0" fontId="34" fillId="0" borderId="11" xfId="0" applyFont="1" applyBorder="1" applyAlignment="1">
      <alignment horizontal="right" vertical="top"/>
    </xf>
    <xf numFmtId="167" fontId="34" fillId="0" borderId="11" xfId="92" applyNumberFormat="1" applyFont="1" applyBorder="1" applyAlignment="1">
      <alignment vertical="top"/>
    </xf>
    <xf numFmtId="10" fontId="34" fillId="0" borderId="11" xfId="0" applyNumberFormat="1" applyFont="1" applyBorder="1" applyAlignment="1">
      <alignment vertical="top"/>
    </xf>
    <xf numFmtId="0" fontId="34" fillId="0" borderId="12" xfId="0" applyFont="1" applyBorder="1" applyAlignment="1">
      <alignment horizontal="center" vertical="top"/>
    </xf>
    <xf numFmtId="0" fontId="34" fillId="0" borderId="0" xfId="0" applyFont="1" applyAlignment="1">
      <alignment vertical="top"/>
    </xf>
    <xf numFmtId="0" fontId="0" fillId="0" borderId="0" xfId="0" applyAlignment="1">
      <alignment vertical="top"/>
    </xf>
    <xf numFmtId="0" fontId="34" fillId="0" borderId="0" xfId="0" applyFont="1" applyAlignment="1">
      <alignment horizontal="left" vertical="top" wrapText="1"/>
    </xf>
    <xf numFmtId="0" fontId="34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167" fontId="34" fillId="0" borderId="12" xfId="92" applyNumberFormat="1" applyFont="1" applyBorder="1" applyAlignment="1">
      <alignment horizontal="center" vertical="top"/>
    </xf>
    <xf numFmtId="167" fontId="34" fillId="0" borderId="11" xfId="92" applyNumberFormat="1" applyFont="1" applyBorder="1" applyAlignment="1">
      <alignment horizontal="center" vertical="top"/>
    </xf>
    <xf numFmtId="167" fontId="34" fillId="0" borderId="10" xfId="92" applyNumberFormat="1" applyFont="1" applyBorder="1" applyAlignment="1">
      <alignment horizontal="center" vertical="top"/>
    </xf>
    <xf numFmtId="0" fontId="33" fillId="0" borderId="0" xfId="0" applyFont="1" applyAlignment="1">
      <alignment vertical="top"/>
    </xf>
  </cellXfs>
  <cellStyles count="93">
    <cellStyle name="_x000d__x000a_JournalTemplate=C:\COMFO\CTALK\JOURSTD.TPL_x000d__x000a_LbStateAddress=3 3 0 251 1 89 2 311_x000d__x000a_LbStateJou" xfId="52" xr:uid="{00000000-0005-0000-0000-000000000000}"/>
    <cellStyle name="_Árak CsongFogySzemEllOtthon" xfId="53" xr:uid="{00000000-0005-0000-0000-000001000000}"/>
    <cellStyle name="_ECORGAN Kft" xfId="54" xr:uid="{00000000-0005-0000-0000-000002000000}"/>
    <cellStyle name="_fitness_vil" xfId="55" xr:uid="{00000000-0005-0000-0000-000003000000}"/>
    <cellStyle name="_heidrich_szeged" xfId="56" xr:uid="{00000000-0005-0000-0000-000004000000}"/>
    <cellStyle name="_HP centrum" xfId="57" xr:uid="{00000000-0005-0000-0000-000005000000}"/>
    <cellStyle name="_korec_ügyészség" xfId="58" xr:uid="{00000000-0005-0000-0000-000006000000}"/>
    <cellStyle name="_lapcom_turi" xfId="59" xr:uid="{00000000-0005-0000-0000-000007000000}"/>
    <cellStyle name="_rabipityu_tuz" xfId="60" xr:uid="{00000000-0005-0000-0000-000008000000}"/>
    <cellStyle name="_Sarsan Kft" xfId="61" xr:uid="{00000000-0005-0000-0000-000009000000}"/>
    <cellStyle name="_szerz." xfId="62" xr:uid="{00000000-0005-0000-0000-00000A000000}"/>
    <cellStyle name="_tibi_pest_beeth" xfId="63" xr:uid="{00000000-0005-0000-0000-00000B000000}"/>
    <cellStyle name="_tiszasziget" xfId="64" xr:uid="{00000000-0005-0000-0000-00000C000000}"/>
    <cellStyle name="_tuzterv_pick" xfId="65" xr:uid="{00000000-0005-0000-0000-00000D000000}"/>
    <cellStyle name="_Tűz Bentel 4088" xfId="66" xr:uid="{00000000-0005-0000-0000-00000E000000}"/>
    <cellStyle name="_Tűz DS9400M" xfId="67" xr:uid="{00000000-0005-0000-0000-00000F000000}"/>
    <cellStyle name="_Tűzjelző_TTECH_Kft" xfId="68" xr:uid="{00000000-0005-0000-0000-000010000000}"/>
    <cellStyle name="_video_burkololap" xfId="69" xr:uid="{00000000-0005-0000-0000-000011000000}"/>
    <cellStyle name="_vizi_video" xfId="70" xr:uid="{00000000-0005-0000-0000-000012000000}"/>
    <cellStyle name="20% - 1. jelölőszín 2" xfId="1" xr:uid="{00000000-0005-0000-0000-000013000000}"/>
    <cellStyle name="20% - 2. jelölőszín 2" xfId="2" xr:uid="{00000000-0005-0000-0000-000014000000}"/>
    <cellStyle name="20% - 3. jelölőszín 2" xfId="3" xr:uid="{00000000-0005-0000-0000-000015000000}"/>
    <cellStyle name="20% - 4. jelölőszín 2" xfId="4" xr:uid="{00000000-0005-0000-0000-000016000000}"/>
    <cellStyle name="20% - 5. jelölőszín 2" xfId="5" xr:uid="{00000000-0005-0000-0000-000017000000}"/>
    <cellStyle name="20% - 6. jelölőszín 2" xfId="6" xr:uid="{00000000-0005-0000-0000-000018000000}"/>
    <cellStyle name="40% - 1. jelölőszín 2" xfId="7" xr:uid="{00000000-0005-0000-0000-000019000000}"/>
    <cellStyle name="40% - 2. jelölőszín 2" xfId="8" xr:uid="{00000000-0005-0000-0000-00001A000000}"/>
    <cellStyle name="40% - 3. jelölőszín 2" xfId="9" xr:uid="{00000000-0005-0000-0000-00001B000000}"/>
    <cellStyle name="40% - 4. jelölőszín 2" xfId="10" xr:uid="{00000000-0005-0000-0000-00001C000000}"/>
    <cellStyle name="40% - 5. jelölőszín 2" xfId="11" xr:uid="{00000000-0005-0000-0000-00001D000000}"/>
    <cellStyle name="40% - 6. jelölőszín 2" xfId="12" xr:uid="{00000000-0005-0000-0000-00001E000000}"/>
    <cellStyle name="60% - 1. jelölőszín 2" xfId="13" xr:uid="{00000000-0005-0000-0000-00001F000000}"/>
    <cellStyle name="60% - 2. jelölőszín 2" xfId="14" xr:uid="{00000000-0005-0000-0000-000020000000}"/>
    <cellStyle name="60% - 3. jelölőszín 2" xfId="15" xr:uid="{00000000-0005-0000-0000-000021000000}"/>
    <cellStyle name="60% - 4. jelölőszín 2" xfId="16" xr:uid="{00000000-0005-0000-0000-000022000000}"/>
    <cellStyle name="60% - 5. jelölőszín 2" xfId="17" xr:uid="{00000000-0005-0000-0000-000023000000}"/>
    <cellStyle name="60% - 6. jelölőszín 2" xfId="18" xr:uid="{00000000-0005-0000-0000-000024000000}"/>
    <cellStyle name="Bevitel 2" xfId="19" xr:uid="{00000000-0005-0000-0000-000025000000}"/>
    <cellStyle name="Cím 2" xfId="20" xr:uid="{00000000-0005-0000-0000-000026000000}"/>
    <cellStyle name="Címsor 1 2" xfId="21" xr:uid="{00000000-0005-0000-0000-000027000000}"/>
    <cellStyle name="Címsor 2 2" xfId="22" xr:uid="{00000000-0005-0000-0000-000028000000}"/>
    <cellStyle name="Címsor 3 2" xfId="23" xr:uid="{00000000-0005-0000-0000-000029000000}"/>
    <cellStyle name="Címsor 4 2" xfId="24" xr:uid="{00000000-0005-0000-0000-00002A000000}"/>
    <cellStyle name="Ellenőrzőcella 2" xfId="25" xr:uid="{00000000-0005-0000-0000-00002B000000}"/>
    <cellStyle name="Ezres" xfId="92" builtinId="3"/>
    <cellStyle name="Ezres 2" xfId="26" xr:uid="{00000000-0005-0000-0000-00002C000000}"/>
    <cellStyle name="Ezres 2 2" xfId="71" xr:uid="{00000000-0005-0000-0000-00002D000000}"/>
    <cellStyle name="Ezres 3" xfId="27" xr:uid="{00000000-0005-0000-0000-00002E000000}"/>
    <cellStyle name="Ezres 3 2" xfId="72" xr:uid="{00000000-0005-0000-0000-00002F000000}"/>
    <cellStyle name="Ezres 4" xfId="73" xr:uid="{00000000-0005-0000-0000-000030000000}"/>
    <cellStyle name="Ezres 5" xfId="74" xr:uid="{00000000-0005-0000-0000-000031000000}"/>
    <cellStyle name="Figyelmeztetés 2" xfId="28" xr:uid="{00000000-0005-0000-0000-000032000000}"/>
    <cellStyle name="Hivatkozott cella 2" xfId="29" xr:uid="{00000000-0005-0000-0000-000033000000}"/>
    <cellStyle name="Jegyzet 2" xfId="30" xr:uid="{00000000-0005-0000-0000-000034000000}"/>
    <cellStyle name="Jelölőszín (1) 2" xfId="31" xr:uid="{00000000-0005-0000-0000-000035000000}"/>
    <cellStyle name="Jelölőszín (2) 2" xfId="32" xr:uid="{00000000-0005-0000-0000-000036000000}"/>
    <cellStyle name="Jelölőszín (3) 2" xfId="33" xr:uid="{00000000-0005-0000-0000-000037000000}"/>
    <cellStyle name="Jelölőszín (4) 2" xfId="34" xr:uid="{00000000-0005-0000-0000-000038000000}"/>
    <cellStyle name="Jelölőszín (5) 2" xfId="35" xr:uid="{00000000-0005-0000-0000-000039000000}"/>
    <cellStyle name="Jelölőszín (6) 2" xfId="36" xr:uid="{00000000-0005-0000-0000-00003A000000}"/>
    <cellStyle name="Jó 2" xfId="37" xr:uid="{00000000-0005-0000-0000-00003C000000}"/>
    <cellStyle name="Kimenet 2" xfId="38" xr:uid="{00000000-0005-0000-0000-00003D000000}"/>
    <cellStyle name="Magyarázó szöveg 2" xfId="39" xr:uid="{00000000-0005-0000-0000-00003E000000}"/>
    <cellStyle name="Normál" xfId="0" builtinId="0"/>
    <cellStyle name="Normál 10" xfId="91" xr:uid="{00000000-0005-0000-0000-000040000000}"/>
    <cellStyle name="Normál 2" xfId="40" xr:uid="{00000000-0005-0000-0000-000041000000}"/>
    <cellStyle name="Normál 2 2" xfId="75" xr:uid="{00000000-0005-0000-0000-000042000000}"/>
    <cellStyle name="Normál 2 4 2" xfId="41" xr:uid="{00000000-0005-0000-0000-000043000000}"/>
    <cellStyle name="Normál 3" xfId="42" xr:uid="{00000000-0005-0000-0000-000044000000}"/>
    <cellStyle name="Normál 3 2" xfId="76" xr:uid="{00000000-0005-0000-0000-000045000000}"/>
    <cellStyle name="Normál 4" xfId="43" xr:uid="{00000000-0005-0000-0000-000046000000}"/>
    <cellStyle name="Normál 4 2" xfId="77" xr:uid="{00000000-0005-0000-0000-000047000000}"/>
    <cellStyle name="Normál 5" xfId="44" xr:uid="{00000000-0005-0000-0000-000048000000}"/>
    <cellStyle name="Normál 5 2" xfId="78" xr:uid="{00000000-0005-0000-0000-000049000000}"/>
    <cellStyle name="Normál 6" xfId="45" xr:uid="{00000000-0005-0000-0000-00004A000000}"/>
    <cellStyle name="Normál 6 2" xfId="79" xr:uid="{00000000-0005-0000-0000-00004B000000}"/>
    <cellStyle name="Normál 7" xfId="46" xr:uid="{00000000-0005-0000-0000-00004C000000}"/>
    <cellStyle name="Normál 8" xfId="80" xr:uid="{00000000-0005-0000-0000-00004D000000}"/>
    <cellStyle name="Normál 9" xfId="81" xr:uid="{00000000-0005-0000-0000-00004E000000}"/>
    <cellStyle name="Normal_Bilan masse avec DP" xfId="82" xr:uid="{00000000-0005-0000-0000-00004F000000}"/>
    <cellStyle name="Összesen 2" xfId="47" xr:uid="{00000000-0005-0000-0000-000052000000}"/>
    <cellStyle name="Pénznem" xfId="51" builtinId="4"/>
    <cellStyle name="Pénznem 2" xfId="83" xr:uid="{00000000-0005-0000-0000-000054000000}"/>
    <cellStyle name="Pénznem 3" xfId="84" xr:uid="{00000000-0005-0000-0000-000055000000}"/>
    <cellStyle name="Pénznem 4" xfId="85" xr:uid="{00000000-0005-0000-0000-000056000000}"/>
    <cellStyle name="Pénznem 5" xfId="86" xr:uid="{00000000-0005-0000-0000-000057000000}"/>
    <cellStyle name="Pénznem 6" xfId="87" xr:uid="{00000000-0005-0000-0000-000058000000}"/>
    <cellStyle name="Rossz 2" xfId="48" xr:uid="{00000000-0005-0000-0000-000059000000}"/>
    <cellStyle name="Semleges 2" xfId="49" xr:uid="{00000000-0005-0000-0000-00005A000000}"/>
    <cellStyle name="Stílus 1" xfId="88" xr:uid="{00000000-0005-0000-0000-00005B000000}"/>
    <cellStyle name="Számítás 2" xfId="50" xr:uid="{00000000-0005-0000-0000-00005C000000}"/>
    <cellStyle name="Százalék 2" xfId="89" xr:uid="{00000000-0005-0000-0000-00005D000000}"/>
    <cellStyle name="標準_見積書・明細書・評価分析" xfId="90" xr:uid="{00000000-0005-0000-0000-00005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E6709-D74E-48DE-817B-5E6FFC98369A}">
  <dimension ref="A1:D32"/>
  <sheetViews>
    <sheetView workbookViewId="0">
      <selection activeCell="C19" sqref="C19"/>
    </sheetView>
  </sheetViews>
  <sheetFormatPr defaultRowHeight="15"/>
  <cols>
    <col min="1" max="1" width="41.28515625" customWidth="1"/>
    <col min="3" max="3" width="13.140625" bestFit="1" customWidth="1"/>
    <col min="4" max="5" width="21.140625" customWidth="1"/>
  </cols>
  <sheetData>
    <row r="1" spans="1:4" ht="15.75">
      <c r="A1" s="28" t="s">
        <v>43</v>
      </c>
      <c r="B1" s="21"/>
      <c r="C1" s="21"/>
      <c r="D1" s="21"/>
    </row>
    <row r="2" spans="1:4" ht="15.75">
      <c r="A2" s="28" t="s">
        <v>44</v>
      </c>
      <c r="B2" s="21"/>
      <c r="C2" s="21"/>
      <c r="D2" s="21"/>
    </row>
    <row r="3" spans="1:4" ht="15.75">
      <c r="A3" s="28"/>
      <c r="B3" s="21"/>
      <c r="C3" s="21"/>
      <c r="D3" s="21"/>
    </row>
    <row r="4" spans="1:4" ht="15.75">
      <c r="A4" s="20" t="s">
        <v>45</v>
      </c>
      <c r="B4" s="21"/>
      <c r="C4" s="21"/>
      <c r="D4" s="21"/>
    </row>
    <row r="5" spans="1:4" ht="15.75">
      <c r="A5" s="20" t="s">
        <v>46</v>
      </c>
      <c r="B5" s="21"/>
      <c r="C5" s="21"/>
      <c r="D5" s="21"/>
    </row>
    <row r="6" spans="1:4" ht="15.75">
      <c r="A6" s="20"/>
      <c r="B6" s="21"/>
      <c r="C6" s="21"/>
      <c r="D6" s="21"/>
    </row>
    <row r="7" spans="1:4" ht="15.75">
      <c r="A7" s="20"/>
      <c r="B7" s="21"/>
      <c r="C7" s="21"/>
      <c r="D7" s="21"/>
    </row>
    <row r="8" spans="1:4" ht="15.75">
      <c r="A8" s="13"/>
      <c r="B8" s="13"/>
      <c r="C8" s="13"/>
      <c r="D8" s="13"/>
    </row>
    <row r="9" spans="1:4" ht="15.75">
      <c r="A9" s="14" t="s">
        <v>21</v>
      </c>
      <c r="B9" s="13"/>
      <c r="C9" s="13" t="s">
        <v>22</v>
      </c>
      <c r="D9" s="13"/>
    </row>
    <row r="10" spans="1:4" ht="15.75">
      <c r="A10" s="22" t="s">
        <v>54</v>
      </c>
      <c r="B10" s="22"/>
      <c r="C10" s="13" t="s">
        <v>22</v>
      </c>
      <c r="D10" s="13"/>
    </row>
    <row r="11" spans="1:4" ht="15.75">
      <c r="A11" s="14" t="s">
        <v>23</v>
      </c>
      <c r="B11" s="13"/>
      <c r="C11" s="13" t="s">
        <v>24</v>
      </c>
      <c r="D11" s="13"/>
    </row>
    <row r="12" spans="1:4" ht="15.75">
      <c r="A12" s="13" t="s">
        <v>55</v>
      </c>
      <c r="B12" s="13"/>
      <c r="C12" s="13" t="s">
        <v>25</v>
      </c>
      <c r="D12" s="13"/>
    </row>
    <row r="13" spans="1:4" ht="15.75">
      <c r="A13" s="13" t="s">
        <v>22</v>
      </c>
      <c r="B13" s="13"/>
      <c r="C13" s="13" t="s">
        <v>26</v>
      </c>
      <c r="D13" s="13"/>
    </row>
    <row r="14" spans="1:4" ht="15.75">
      <c r="A14" s="13" t="s">
        <v>22</v>
      </c>
      <c r="B14" s="13"/>
      <c r="C14" s="13" t="s">
        <v>27</v>
      </c>
      <c r="D14" s="13"/>
    </row>
    <row r="15" spans="1:4" ht="15.75">
      <c r="A15" s="14" t="s">
        <v>28</v>
      </c>
      <c r="B15" s="13"/>
      <c r="C15" s="13" t="s">
        <v>29</v>
      </c>
      <c r="D15" s="13"/>
    </row>
    <row r="16" spans="1:4" ht="15.75">
      <c r="A16" s="13" t="s">
        <v>56</v>
      </c>
      <c r="B16" s="13"/>
      <c r="C16" s="13"/>
      <c r="D16" s="13"/>
    </row>
    <row r="17" spans="1:4" ht="15.75">
      <c r="A17" s="13" t="s">
        <v>30</v>
      </c>
      <c r="B17" s="13"/>
      <c r="C17" s="13"/>
      <c r="D17" s="13"/>
    </row>
    <row r="18" spans="1:4" ht="15.75">
      <c r="A18" s="13" t="s">
        <v>30</v>
      </c>
      <c r="B18" s="13"/>
      <c r="C18" s="13"/>
      <c r="D18" s="13"/>
    </row>
    <row r="19" spans="1:4" ht="15.75">
      <c r="A19" s="14" t="s">
        <v>31</v>
      </c>
      <c r="B19" s="13"/>
      <c r="C19" s="13"/>
      <c r="D19" s="13"/>
    </row>
    <row r="20" spans="1:4" ht="15.75">
      <c r="A20" s="13" t="s">
        <v>57</v>
      </c>
      <c r="B20" s="13"/>
      <c r="C20" s="13"/>
      <c r="D20" s="13"/>
    </row>
    <row r="21" spans="1:4" ht="15.75">
      <c r="A21" s="13"/>
      <c r="B21" s="13"/>
      <c r="C21" s="13"/>
      <c r="D21" s="13"/>
    </row>
    <row r="22" spans="1:4" ht="15.75">
      <c r="A22" s="23" t="s">
        <v>32</v>
      </c>
      <c r="B22" s="24"/>
      <c r="C22" s="24"/>
      <c r="D22" s="24"/>
    </row>
    <row r="23" spans="1:4" ht="15.75">
      <c r="A23" s="15" t="s">
        <v>33</v>
      </c>
      <c r="B23" s="15"/>
      <c r="C23" s="16" t="s">
        <v>34</v>
      </c>
      <c r="D23" s="16" t="s">
        <v>35</v>
      </c>
    </row>
    <row r="24" spans="1:4" ht="15.75">
      <c r="A24" s="15" t="s">
        <v>36</v>
      </c>
      <c r="B24" s="15"/>
      <c r="C24" s="17">
        <f>Gyengeáram!G20</f>
        <v>0</v>
      </c>
      <c r="D24" s="17">
        <f>Gyengeáram!H20</f>
        <v>0</v>
      </c>
    </row>
    <row r="25" spans="1:4" ht="15.75">
      <c r="A25" s="15" t="s">
        <v>37</v>
      </c>
      <c r="B25" s="15"/>
      <c r="C25" s="17">
        <f>ROUND(C24,0)</f>
        <v>0</v>
      </c>
      <c r="D25" s="17">
        <f>ROUND(D24,0)</f>
        <v>0</v>
      </c>
    </row>
    <row r="26" spans="1:4" ht="15.75">
      <c r="A26" s="13" t="s">
        <v>38</v>
      </c>
      <c r="B26" s="13"/>
      <c r="C26" s="25">
        <f>ROUND(C25+D25,0)</f>
        <v>0</v>
      </c>
      <c r="D26" s="25"/>
    </row>
    <row r="27" spans="1:4" ht="15.75">
      <c r="A27" s="15" t="s">
        <v>39</v>
      </c>
      <c r="B27" s="18">
        <v>0.27</v>
      </c>
      <c r="C27" s="26">
        <f>ROUND(C26*B27,0)</f>
        <v>0</v>
      </c>
      <c r="D27" s="26"/>
    </row>
    <row r="28" spans="1:4" ht="15.75">
      <c r="A28" s="15" t="s">
        <v>40</v>
      </c>
      <c r="B28" s="15"/>
      <c r="C28" s="27">
        <f>ROUND(C26+C27,0)</f>
        <v>0</v>
      </c>
      <c r="D28" s="27"/>
    </row>
    <row r="29" spans="1:4" ht="15.75">
      <c r="A29" s="13"/>
      <c r="B29" s="13"/>
      <c r="C29" s="13"/>
      <c r="D29" s="13"/>
    </row>
    <row r="30" spans="1:4" ht="15.75">
      <c r="A30" s="13"/>
      <c r="B30" s="13"/>
      <c r="C30" s="13"/>
      <c r="D30" s="13"/>
    </row>
    <row r="31" spans="1:4" ht="15.75">
      <c r="A31" s="13"/>
      <c r="B31" s="13"/>
      <c r="C31" s="13"/>
      <c r="D31" s="13"/>
    </row>
    <row r="32" spans="1:4" ht="15.75">
      <c r="A32" s="13"/>
      <c r="B32" s="19" t="s">
        <v>41</v>
      </c>
      <c r="C32" s="19"/>
      <c r="D32" s="13"/>
    </row>
  </sheetData>
  <mergeCells count="13">
    <mergeCell ref="A6:D6"/>
    <mergeCell ref="A1:D1"/>
    <mergeCell ref="A2:D2"/>
    <mergeCell ref="A3:D3"/>
    <mergeCell ref="A4:D4"/>
    <mergeCell ref="A5:D5"/>
    <mergeCell ref="B32:C32"/>
    <mergeCell ref="A7:D7"/>
    <mergeCell ref="A10:B10"/>
    <mergeCell ref="A22:D22"/>
    <mergeCell ref="C26:D26"/>
    <mergeCell ref="C27:D27"/>
    <mergeCell ref="C28:D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pageSetUpPr fitToPage="1"/>
  </sheetPr>
  <dimension ref="A1:H20"/>
  <sheetViews>
    <sheetView tabSelected="1" zoomScaleNormal="100" workbookViewId="0">
      <pane ySplit="1" topLeftCell="A2" activePane="bottomLeft" state="frozen"/>
      <selection pane="bottomLeft" activeCell="F3" sqref="E3:F19"/>
    </sheetView>
  </sheetViews>
  <sheetFormatPr defaultColWidth="9.140625" defaultRowHeight="15"/>
  <cols>
    <col min="1" max="1" width="5" customWidth="1"/>
    <col min="2" max="2" width="27.5703125" customWidth="1"/>
    <col min="3" max="3" width="7.85546875" customWidth="1"/>
    <col min="4" max="4" width="8" customWidth="1"/>
    <col min="5" max="5" width="13.28515625" customWidth="1"/>
    <col min="6" max="6" width="13.85546875" customWidth="1"/>
    <col min="7" max="7" width="21" customWidth="1"/>
    <col min="8" max="8" width="18.140625" customWidth="1"/>
  </cols>
  <sheetData>
    <row r="1" spans="1:8" ht="25.5">
      <c r="A1" s="5"/>
      <c r="B1" s="4" t="s">
        <v>0</v>
      </c>
      <c r="C1" s="6" t="s">
        <v>1</v>
      </c>
      <c r="D1" s="4" t="s">
        <v>2</v>
      </c>
      <c r="E1" s="6" t="s">
        <v>3</v>
      </c>
      <c r="F1" s="6" t="s">
        <v>4</v>
      </c>
      <c r="G1" s="6" t="s">
        <v>5</v>
      </c>
      <c r="H1" s="6" t="s">
        <v>6</v>
      </c>
    </row>
    <row r="2" spans="1:8">
      <c r="A2" s="12"/>
      <c r="B2" s="7" t="s">
        <v>42</v>
      </c>
      <c r="C2" s="11"/>
      <c r="E2" s="8"/>
      <c r="F2" s="8"/>
      <c r="G2" s="8"/>
      <c r="H2" s="8"/>
    </row>
    <row r="3" spans="1:8" ht="45">
      <c r="A3" s="12">
        <v>1</v>
      </c>
      <c r="B3" s="9" t="s">
        <v>48</v>
      </c>
      <c r="C3" s="11">
        <v>60</v>
      </c>
      <c r="D3" t="s">
        <v>9</v>
      </c>
      <c r="E3" s="8"/>
      <c r="F3" s="8"/>
      <c r="G3" s="8">
        <f t="shared" ref="G3" si="0">C3*E3</f>
        <v>0</v>
      </c>
      <c r="H3" s="8">
        <f t="shared" ref="H3" si="1">C3*F3</f>
        <v>0</v>
      </c>
    </row>
    <row r="4" spans="1:8" ht="45">
      <c r="A4" s="12">
        <v>2</v>
      </c>
      <c r="B4" s="9" t="s">
        <v>49</v>
      </c>
      <c r="C4" s="11">
        <v>50</v>
      </c>
      <c r="D4" t="s">
        <v>9</v>
      </c>
      <c r="E4" s="8"/>
      <c r="F4" s="8"/>
      <c r="G4" s="8">
        <f>C4*E4</f>
        <v>0</v>
      </c>
      <c r="H4" s="8">
        <f>C4*F4</f>
        <v>0</v>
      </c>
    </row>
    <row r="5" spans="1:8" ht="30">
      <c r="A5" s="12">
        <v>3</v>
      </c>
      <c r="B5" s="9" t="s">
        <v>50</v>
      </c>
      <c r="C5" s="11">
        <v>1</v>
      </c>
      <c r="D5" t="s">
        <v>10</v>
      </c>
      <c r="E5" s="8"/>
      <c r="F5" s="8"/>
      <c r="G5" s="8">
        <f>C5*E5</f>
        <v>0</v>
      </c>
      <c r="H5" s="8">
        <f>C5*F5</f>
        <v>0</v>
      </c>
    </row>
    <row r="6" spans="1:8">
      <c r="A6" s="12">
        <v>4</v>
      </c>
      <c r="B6" s="9" t="s">
        <v>20</v>
      </c>
      <c r="C6" s="11">
        <v>1</v>
      </c>
      <c r="D6" t="s">
        <v>8</v>
      </c>
      <c r="E6" s="8"/>
      <c r="F6" s="8"/>
      <c r="G6" s="8">
        <f t="shared" ref="G6:G11" si="2">C6*E6</f>
        <v>0</v>
      </c>
      <c r="H6" s="8">
        <f t="shared" ref="H6:H11" si="3">C6*F6</f>
        <v>0</v>
      </c>
    </row>
    <row r="7" spans="1:8">
      <c r="A7" s="12">
        <v>5</v>
      </c>
      <c r="B7" s="9" t="s">
        <v>11</v>
      </c>
      <c r="C7" s="11">
        <v>1</v>
      </c>
      <c r="D7" t="s">
        <v>8</v>
      </c>
      <c r="E7" s="8"/>
      <c r="F7" s="8"/>
      <c r="G7" s="8">
        <f t="shared" si="2"/>
        <v>0</v>
      </c>
      <c r="H7" s="8">
        <f t="shared" si="3"/>
        <v>0</v>
      </c>
    </row>
    <row r="8" spans="1:8">
      <c r="A8" s="12">
        <v>6</v>
      </c>
      <c r="B8" s="9" t="s">
        <v>12</v>
      </c>
      <c r="C8" s="11">
        <v>2</v>
      </c>
      <c r="D8" t="s">
        <v>8</v>
      </c>
      <c r="E8" s="8"/>
      <c r="F8" s="8"/>
      <c r="G8" s="8">
        <f t="shared" si="2"/>
        <v>0</v>
      </c>
      <c r="H8" s="8">
        <f t="shared" si="3"/>
        <v>0</v>
      </c>
    </row>
    <row r="9" spans="1:8">
      <c r="A9" s="12">
        <v>7</v>
      </c>
      <c r="B9" s="9" t="s">
        <v>13</v>
      </c>
      <c r="C9" s="11">
        <v>1</v>
      </c>
      <c r="D9" t="s">
        <v>8</v>
      </c>
      <c r="E9" s="8"/>
      <c r="F9" s="8"/>
      <c r="G9" s="8">
        <f t="shared" si="2"/>
        <v>0</v>
      </c>
      <c r="H9" s="8">
        <f t="shared" si="3"/>
        <v>0</v>
      </c>
    </row>
    <row r="10" spans="1:8" ht="45">
      <c r="A10" s="12">
        <v>8</v>
      </c>
      <c r="B10" s="9" t="s">
        <v>47</v>
      </c>
      <c r="C10" s="11">
        <v>1</v>
      </c>
      <c r="D10" t="s">
        <v>8</v>
      </c>
      <c r="E10" s="8"/>
      <c r="F10" s="8"/>
      <c r="G10" s="8">
        <f t="shared" si="2"/>
        <v>0</v>
      </c>
      <c r="H10" s="8">
        <f t="shared" si="3"/>
        <v>0</v>
      </c>
    </row>
    <row r="11" spans="1:8" ht="30">
      <c r="A11" s="12">
        <v>9</v>
      </c>
      <c r="B11" s="9" t="s">
        <v>51</v>
      </c>
      <c r="C11" s="11">
        <v>1</v>
      </c>
      <c r="D11" t="s">
        <v>8</v>
      </c>
      <c r="E11" s="8"/>
      <c r="F11" s="8"/>
      <c r="G11" s="8">
        <f t="shared" si="2"/>
        <v>0</v>
      </c>
      <c r="H11" s="8">
        <f t="shared" si="3"/>
        <v>0</v>
      </c>
    </row>
    <row r="12" spans="1:8" ht="45">
      <c r="A12" s="12">
        <v>10</v>
      </c>
      <c r="B12" s="9" t="s">
        <v>52</v>
      </c>
      <c r="C12" s="11">
        <v>1</v>
      </c>
      <c r="D12" t="s">
        <v>8</v>
      </c>
      <c r="E12" s="8"/>
      <c r="F12" s="8"/>
      <c r="G12" s="8">
        <f t="shared" ref="G12" si="4">C12*E12</f>
        <v>0</v>
      </c>
      <c r="H12" s="8">
        <f t="shared" ref="H12" si="5">C12*F12</f>
        <v>0</v>
      </c>
    </row>
    <row r="13" spans="1:8" ht="30">
      <c r="A13" s="12">
        <v>11</v>
      </c>
      <c r="B13" s="9" t="s">
        <v>53</v>
      </c>
      <c r="C13" s="11">
        <v>1</v>
      </c>
      <c r="D13" t="s">
        <v>8</v>
      </c>
      <c r="E13" s="8"/>
      <c r="F13" s="8"/>
      <c r="G13" s="8">
        <f t="shared" ref="G13" si="6">C13*E13</f>
        <v>0</v>
      </c>
      <c r="H13" s="8">
        <f t="shared" ref="H13" si="7">C13*F13</f>
        <v>0</v>
      </c>
    </row>
    <row r="14" spans="1:8" ht="60">
      <c r="A14" s="12"/>
      <c r="B14" s="7" t="s">
        <v>14</v>
      </c>
      <c r="C14" s="11"/>
      <c r="E14" s="8"/>
      <c r="F14" s="8"/>
      <c r="G14" s="8"/>
      <c r="H14" s="8"/>
    </row>
    <row r="15" spans="1:8">
      <c r="A15" s="12">
        <v>12</v>
      </c>
      <c r="B15" s="9" t="s">
        <v>15</v>
      </c>
      <c r="C15" s="11">
        <v>1</v>
      </c>
      <c r="D15" t="s">
        <v>10</v>
      </c>
      <c r="E15" s="8"/>
      <c r="F15" s="8"/>
      <c r="G15" s="8">
        <f t="shared" ref="G15:G19" si="8">C15*E15</f>
        <v>0</v>
      </c>
      <c r="H15" s="8">
        <f t="shared" ref="H15:H19" si="9">C15*F15</f>
        <v>0</v>
      </c>
    </row>
    <row r="16" spans="1:8" ht="30">
      <c r="A16" s="12">
        <v>13</v>
      </c>
      <c r="B16" s="9" t="s">
        <v>16</v>
      </c>
      <c r="C16" s="11">
        <v>1</v>
      </c>
      <c r="D16" t="s">
        <v>10</v>
      </c>
      <c r="E16" s="8"/>
      <c r="F16" s="8"/>
      <c r="G16" s="8">
        <f t="shared" si="8"/>
        <v>0</v>
      </c>
      <c r="H16" s="8">
        <f t="shared" si="9"/>
        <v>0</v>
      </c>
    </row>
    <row r="17" spans="1:8">
      <c r="A17" s="12">
        <v>14</v>
      </c>
      <c r="B17" s="9" t="s">
        <v>17</v>
      </c>
      <c r="C17" s="11">
        <v>1</v>
      </c>
      <c r="D17" t="s">
        <v>10</v>
      </c>
      <c r="E17" s="8"/>
      <c r="F17" s="8"/>
      <c r="G17" s="8">
        <f t="shared" si="8"/>
        <v>0</v>
      </c>
      <c r="H17" s="8">
        <f t="shared" si="9"/>
        <v>0</v>
      </c>
    </row>
    <row r="18" spans="1:8">
      <c r="A18" s="12">
        <v>15</v>
      </c>
      <c r="B18" s="9" t="s">
        <v>18</v>
      </c>
      <c r="C18" s="11">
        <v>1</v>
      </c>
      <c r="D18" t="s">
        <v>10</v>
      </c>
      <c r="E18" s="8"/>
      <c r="F18" s="8"/>
      <c r="G18" s="8">
        <f t="shared" si="8"/>
        <v>0</v>
      </c>
      <c r="H18" s="8">
        <f t="shared" si="9"/>
        <v>0</v>
      </c>
    </row>
    <row r="19" spans="1:8">
      <c r="A19" s="12">
        <v>16</v>
      </c>
      <c r="B19" s="9" t="s">
        <v>19</v>
      </c>
      <c r="C19" s="11">
        <v>1</v>
      </c>
      <c r="D19" t="s">
        <v>10</v>
      </c>
      <c r="E19" s="8"/>
      <c r="F19" s="8"/>
      <c r="G19" s="8">
        <f t="shared" si="8"/>
        <v>0</v>
      </c>
      <c r="H19" s="8">
        <f t="shared" si="9"/>
        <v>0</v>
      </c>
    </row>
    <row r="20" spans="1:8" s="1" customFormat="1" ht="12.75">
      <c r="A20" s="2"/>
      <c r="B20" s="2" t="s">
        <v>7</v>
      </c>
      <c r="C20" s="3"/>
      <c r="D20" s="2"/>
      <c r="E20" s="3"/>
      <c r="F20" s="3"/>
      <c r="G20" s="10">
        <f>SUM(G2:G19)</f>
        <v>0</v>
      </c>
      <c r="H20" s="10">
        <f>SUM(H2:H19)</f>
        <v>0</v>
      </c>
    </row>
  </sheetData>
  <printOptions horizontalCentered="1"/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Gyengeáram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Anda Dávid SzEL-TERV Kft.</cp:lastModifiedBy>
  <cp:lastPrinted>2022-12-13T11:09:02Z</cp:lastPrinted>
  <dcterms:created xsi:type="dcterms:W3CDTF">2019-02-14T09:45:02Z</dcterms:created>
  <dcterms:modified xsi:type="dcterms:W3CDTF">2022-12-13T11:09:38Z</dcterms:modified>
</cp:coreProperties>
</file>